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'Arkusz1'!$A$1:$J$127</definedName>
  </definedNames>
  <calcPr fullCalcOnLoad="1"/>
</workbook>
</file>

<file path=xl/sharedStrings.xml><?xml version="1.0" encoding="utf-8"?>
<sst xmlns="http://schemas.openxmlformats.org/spreadsheetml/2006/main" count="205" uniqueCount="89">
  <si>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</si>
  <si>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</si>
  <si>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</si>
  <si>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</si>
  <si>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</si>
  <si>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</si>
  <si>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</si>
  <si>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</si>
  <si>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</si>
  <si>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</si>
  <si>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</si>
  <si>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</si>
  <si>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</si>
  <si>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</si>
  <si>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</si>
  <si>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</si>
  <si>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</si>
  <si>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</si>
  <si>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</si>
  <si>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</si>
  <si>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</si>
  <si>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</si>
  <si>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</si>
  <si>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</si>
  <si>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</si>
  <si>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</si>
  <si>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</si>
  <si>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</si>
  <si>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</si>
  <si>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</si>
  <si>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</si>
  <si>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</si>
  <si>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</si>
  <si>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</si>
  <si>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</si>
  <si>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</si>
  <si>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</si>
  <si>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</si>
  <si>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</si>
  <si>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</si>
  <si>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</si>
  <si>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</si>
  <si>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</si>
  <si>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</si>
  <si>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Gościniec Skorochowski</t>
  </si>
  <si>
    <t>Budowa skateparku w Nysie</t>
  </si>
  <si>
    <t>Budowa sali gimnastycznej</t>
  </si>
  <si>
    <t>w Gimnazjum Nr 3 w Nysie</t>
  </si>
  <si>
    <t>Modernizacja Krytej Pływalni w Nysie</t>
  </si>
  <si>
    <t>etap I</t>
  </si>
  <si>
    <t>rozdział 60016</t>
  </si>
  <si>
    <t>rozdział 60017</t>
  </si>
  <si>
    <t>Załącznik Nr 3</t>
  </si>
  <si>
    <t xml:space="preserve">Zagospodarowanie fortecznej Wieży </t>
  </si>
  <si>
    <t>Ciśnień w Nysie wraz z terenem</t>
  </si>
  <si>
    <t>przyległym</t>
  </si>
  <si>
    <t>Dubois - Karpacka wraz z budową dróg</t>
  </si>
  <si>
    <t>Rady Miejskiej w Nysie z dnia</t>
  </si>
  <si>
    <t>Rady Miejskiej w Nysie  z dnia</t>
  </si>
  <si>
    <t>4 lutego 2009r. w sprawie uchwalenia</t>
  </si>
  <si>
    <t>budżetu Gminy Nysa na 2009r.</t>
  </si>
  <si>
    <t xml:space="preserve">Przebudowa drogi w pasie ulic </t>
  </si>
  <si>
    <t>Baligrodzka i Rejtana w Nysie</t>
  </si>
  <si>
    <t xml:space="preserve"> Zakup taboru autobusowego</t>
  </si>
  <si>
    <t>Rozbudowa bazy dydaktycznej</t>
  </si>
  <si>
    <t>Gimnazjum Nr 3 w Nysie</t>
  </si>
  <si>
    <t>Budowa ul. Dubois i Nowowiejskiej</t>
  </si>
  <si>
    <t>Przebudowa skrzyżowania ulicy</t>
  </si>
  <si>
    <t xml:space="preserve">Mostowej i ulicy Kościuszki ze </t>
  </si>
  <si>
    <t>Szlakiem Chrobrego w Nysie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</si>
  <si>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</si>
  <si>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</si>
  <si>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</si>
  <si>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</si>
  <si>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</si>
  <si>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</si>
  <si>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</si>
  <si>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</si>
  <si>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</si>
  <si>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</si>
  <si>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</si>
  <si>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</si>
  <si>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</si>
  <si>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eSzkoła szkołą ku przszłości "</t>
  </si>
  <si>
    <t>Budowa drogi łączącej ulicę Racławicką</t>
  </si>
  <si>
    <t>z ulicą Asnyka w Nysie</t>
  </si>
  <si>
    <t>EFRR</t>
  </si>
  <si>
    <t>Załącznik Nr 3 do uchwały Nr XXXIX/619/09</t>
  </si>
  <si>
    <t xml:space="preserve">27 listopada 2009r. do Załącznika Nr 5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</si>
</sst>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37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3" fontId="0" fillId="0" borderId="40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1" xfId="0" applyBorder="1" applyAlignment="1">
      <alignment horizont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 horizontal="center"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8" fillId="2" borderId="50" xfId="0" applyFont="1" applyFill="1" applyBorder="1" applyAlignment="1">
      <alignment/>
    </xf>
    <xf numFmtId="3" fontId="8" fillId="2" borderId="51" xfId="15" applyNumberFormat="1" applyFont="1" applyFill="1" applyBorder="1" applyAlignment="1" applyProtection="1">
      <alignment horizontal="right"/>
      <protection/>
    </xf>
    <xf numFmtId="3" fontId="8" fillId="2" borderId="52" xfId="15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7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1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2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3" fontId="11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0" fillId="0" borderId="30" xfId="0" applyNumberFormat="1" applyFont="1" applyBorder="1" applyAlignment="1">
      <alignment/>
    </xf>
    <xf numFmtId="4" fontId="8" fillId="2" borderId="51" xfId="15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>
      <alignment/>
    </xf>
    <xf numFmtId="4" fontId="4" fillId="2" borderId="51" xfId="15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11268075" y="260985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112680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11268075" y="6172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0</xdr:colOff>
      <xdr:row>123</xdr:row>
      <xdr:rowOff>0</xdr:rowOff>
    </xdr:to>
    <xdr:sp>
      <xdr:nvSpPr>
        <xdr:cNvPr id="4" name="Line 7"/>
        <xdr:cNvSpPr>
          <a:spLocks/>
        </xdr:cNvSpPr>
      </xdr:nvSpPr>
      <xdr:spPr>
        <a:xfrm>
          <a:off x="11268075" y="2045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126</xdr:row>
      <xdr:rowOff>0</xdr:rowOff>
    </xdr:from>
    <xdr:to>
      <xdr:col>9</xdr:col>
      <xdr:colOff>0</xdr:colOff>
      <xdr:row>127</xdr:row>
      <xdr:rowOff>0</xdr:rowOff>
    </xdr:to>
    <xdr:sp>
      <xdr:nvSpPr>
        <xdr:cNvPr id="5" name="Line 9"/>
        <xdr:cNvSpPr>
          <a:spLocks/>
        </xdr:cNvSpPr>
      </xdr:nvSpPr>
      <xdr:spPr>
        <a:xfrm>
          <a:off x="11268075" y="21155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9"/>
  <sheetViews>
    <sheetView tabSelected="1" view="pageBreakPreview" zoomScaleSheetLayoutView="100" workbookViewId="0" topLeftCell="A1">
      <pane ySplit="15" topLeftCell="BM64" activePane="bottomLeft" state="frozen"/>
      <selection pane="topLeft" activeCell="D1" sqref="D1"/>
      <selection pane="bottomLeft" activeCell="G68" sqref="G68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21.00390625" style="2" customWidth="1"/>
    <col min="10" max="16384" width="9.00390625" style="2" customWidth="1"/>
  </cols>
  <sheetData>
    <row r="1" spans="1:9" ht="16.5">
      <c r="A1" s="16"/>
      <c r="B1" s="143"/>
      <c r="C1" s="16"/>
      <c r="D1" s="16"/>
      <c r="E1" s="16"/>
      <c r="F1" s="16"/>
      <c r="G1" s="17"/>
      <c r="H1" s="46"/>
      <c r="I1" s="25"/>
    </row>
    <row r="2" spans="1:9" ht="17.25" thickBot="1">
      <c r="A2" s="121"/>
      <c r="B2" s="121"/>
      <c r="C2" s="121"/>
      <c r="D2" s="121"/>
      <c r="E2" s="121"/>
      <c r="F2" s="121"/>
      <c r="G2" s="122"/>
      <c r="H2" s="123"/>
      <c r="I2" s="124" t="s">
        <v>52</v>
      </c>
    </row>
    <row r="3" spans="1:9" ht="18">
      <c r="A3" s="26" t="s">
        <v>43</v>
      </c>
      <c r="B3" s="27"/>
      <c r="C3" s="27"/>
      <c r="D3" s="27"/>
      <c r="E3" s="27"/>
      <c r="F3" s="27"/>
      <c r="G3" s="28"/>
      <c r="H3" s="37" t="s">
        <v>87</v>
      </c>
      <c r="I3" s="49"/>
    </row>
    <row r="4" spans="1:9" ht="12.75">
      <c r="A4" s="29"/>
      <c r="B4" s="3"/>
      <c r="E4" s="4"/>
      <c r="F4" s="4"/>
      <c r="G4" s="4"/>
      <c r="H4" s="14" t="s">
        <v>57</v>
      </c>
      <c r="I4" s="50"/>
    </row>
    <row r="5" spans="1:9" ht="12.75">
      <c r="A5" s="29"/>
      <c r="B5" s="3"/>
      <c r="E5" s="4"/>
      <c r="F5" s="4"/>
      <c r="G5" s="4"/>
      <c r="H5" s="14" t="s">
        <v>88</v>
      </c>
      <c r="I5" s="50"/>
    </row>
    <row r="6" spans="1:9" ht="12.75">
      <c r="A6" s="29"/>
      <c r="B6" s="3"/>
      <c r="E6" s="4"/>
      <c r="F6" s="4"/>
      <c r="G6" s="4"/>
      <c r="H6" s="136" t="s">
        <v>58</v>
      </c>
      <c r="I6" s="50"/>
    </row>
    <row r="7" spans="1:9" ht="12.75">
      <c r="A7" s="29"/>
      <c r="B7" s="3"/>
      <c r="E7" s="4"/>
      <c r="F7" s="4"/>
      <c r="G7" s="4"/>
      <c r="H7" s="136" t="s">
        <v>59</v>
      </c>
      <c r="I7" s="50"/>
    </row>
    <row r="8" spans="1:9" ht="12.75">
      <c r="A8" s="29"/>
      <c r="B8" s="3"/>
      <c r="E8" s="4"/>
      <c r="F8" s="4"/>
      <c r="G8" s="4"/>
      <c r="H8" s="136" t="s">
        <v>60</v>
      </c>
      <c r="I8" s="50"/>
    </row>
    <row r="9" spans="1:9" ht="12.75">
      <c r="A9" s="29"/>
      <c r="B9" s="3"/>
      <c r="E9" s="4"/>
      <c r="F9" s="4"/>
      <c r="G9" s="4"/>
      <c r="H9" s="136"/>
      <c r="I9" s="50"/>
    </row>
    <row r="10" spans="1:9" ht="12.75">
      <c r="A10" s="30"/>
      <c r="B10" s="3"/>
      <c r="C10" s="4"/>
      <c r="D10" s="4"/>
      <c r="F10" s="4"/>
      <c r="G10" s="4"/>
      <c r="H10" s="14"/>
      <c r="I10" s="50" t="s">
        <v>22</v>
      </c>
    </row>
    <row r="11" spans="1:9" ht="12.75">
      <c r="A11" s="153" t="s">
        <v>0</v>
      </c>
      <c r="B11" s="150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41" t="s">
        <v>31</v>
      </c>
      <c r="H11" s="20"/>
      <c r="I11" s="51"/>
    </row>
    <row r="12" spans="1:9" ht="12.75">
      <c r="A12" s="154"/>
      <c r="B12" s="151"/>
      <c r="C12" s="21" t="s">
        <v>6</v>
      </c>
      <c r="D12" s="21" t="s">
        <v>7</v>
      </c>
      <c r="E12" s="21" t="s">
        <v>8</v>
      </c>
      <c r="F12" s="21" t="s">
        <v>9</v>
      </c>
      <c r="G12" s="19">
        <v>2009</v>
      </c>
      <c r="H12" s="19">
        <v>2010</v>
      </c>
      <c r="I12" s="52">
        <v>2011</v>
      </c>
    </row>
    <row r="13" spans="1:9" ht="12.75">
      <c r="A13" s="154"/>
      <c r="B13" s="151"/>
      <c r="C13" s="23" t="s">
        <v>10</v>
      </c>
      <c r="D13" s="5"/>
      <c r="E13" s="5"/>
      <c r="F13" s="23" t="s">
        <v>11</v>
      </c>
      <c r="G13" s="5"/>
      <c r="H13" s="5"/>
      <c r="I13" s="53"/>
    </row>
    <row r="14" spans="1:9" ht="12.75">
      <c r="A14" s="155"/>
      <c r="B14" s="152"/>
      <c r="C14" s="6"/>
      <c r="D14" s="6"/>
      <c r="E14" s="6"/>
      <c r="F14" s="24" t="s">
        <v>39</v>
      </c>
      <c r="G14" s="6"/>
      <c r="H14" s="6"/>
      <c r="I14" s="54"/>
    </row>
    <row r="15" spans="1:9" ht="13.5" thickBot="1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8</v>
      </c>
      <c r="H15" s="32">
        <v>9</v>
      </c>
      <c r="I15" s="55">
        <v>10</v>
      </c>
    </row>
    <row r="16" spans="1:9" ht="12.75">
      <c r="A16" s="84">
        <v>1</v>
      </c>
      <c r="B16" s="33" t="s">
        <v>12</v>
      </c>
      <c r="C16" s="33" t="s">
        <v>13</v>
      </c>
      <c r="D16" s="33" t="s">
        <v>39</v>
      </c>
      <c r="E16" s="38" t="s">
        <v>34</v>
      </c>
      <c r="F16" s="42">
        <f>SUM(G16:I16)</f>
        <v>17120000</v>
      </c>
      <c r="G16" s="42">
        <v>3620000</v>
      </c>
      <c r="H16" s="42">
        <v>7500000</v>
      </c>
      <c r="I16" s="85">
        <v>6000000</v>
      </c>
    </row>
    <row r="17" spans="1:9" ht="12.75">
      <c r="A17" s="86"/>
      <c r="B17" s="7" t="s">
        <v>50</v>
      </c>
      <c r="C17" s="7"/>
      <c r="D17" s="7"/>
      <c r="E17" s="10" t="s">
        <v>14</v>
      </c>
      <c r="F17" s="13">
        <f>SUM(G17:I17)</f>
        <v>13500000</v>
      </c>
      <c r="G17" s="13">
        <v>0</v>
      </c>
      <c r="H17" s="13">
        <v>7500000</v>
      </c>
      <c r="I17" s="87">
        <v>6000000</v>
      </c>
    </row>
    <row r="18" spans="1:9" ht="12.75">
      <c r="A18" s="86"/>
      <c r="B18" s="7"/>
      <c r="C18" s="7"/>
      <c r="D18" s="7"/>
      <c r="E18" s="10" t="s">
        <v>33</v>
      </c>
      <c r="F18" s="13">
        <f>SUM(G18:I18)</f>
        <v>3620000</v>
      </c>
      <c r="G18" s="13">
        <v>3620000</v>
      </c>
      <c r="H18" s="13">
        <v>0</v>
      </c>
      <c r="I18" s="87">
        <v>0</v>
      </c>
    </row>
    <row r="19" spans="1:9" ht="12.75">
      <c r="A19" s="117"/>
      <c r="B19" s="126"/>
      <c r="C19" s="120"/>
      <c r="D19" s="120"/>
      <c r="E19" s="125"/>
      <c r="F19" s="73"/>
      <c r="G19" s="73"/>
      <c r="H19" s="73"/>
      <c r="I19" s="90"/>
    </row>
    <row r="20" spans="1:9" ht="12.75">
      <c r="A20" s="86">
        <v>2</v>
      </c>
      <c r="B20" s="7" t="s">
        <v>12</v>
      </c>
      <c r="C20" s="7" t="s">
        <v>13</v>
      </c>
      <c r="D20" s="7" t="s">
        <v>39</v>
      </c>
      <c r="E20" s="10" t="s">
        <v>34</v>
      </c>
      <c r="F20" s="13">
        <f>SUM(G20:I20)</f>
        <v>7195000</v>
      </c>
      <c r="G20" s="13">
        <v>695000</v>
      </c>
      <c r="H20" s="13">
        <v>4000000</v>
      </c>
      <c r="I20" s="87">
        <v>2500000</v>
      </c>
    </row>
    <row r="21" spans="1:9" ht="12.75">
      <c r="A21" s="86"/>
      <c r="B21" s="7" t="s">
        <v>51</v>
      </c>
      <c r="C21" s="7"/>
      <c r="D21" s="7"/>
      <c r="E21" s="10" t="s">
        <v>14</v>
      </c>
      <c r="F21" s="13">
        <f>SUM(G21:I21)</f>
        <v>6500000</v>
      </c>
      <c r="G21" s="13">
        <v>0</v>
      </c>
      <c r="H21" s="13">
        <v>4000000</v>
      </c>
      <c r="I21" s="87">
        <v>2500000</v>
      </c>
    </row>
    <row r="22" spans="1:9" ht="12.75">
      <c r="A22" s="86"/>
      <c r="B22" s="7" t="s">
        <v>22</v>
      </c>
      <c r="C22" s="7"/>
      <c r="D22" s="7"/>
      <c r="E22" s="10" t="s">
        <v>33</v>
      </c>
      <c r="F22" s="13">
        <f>SUM(G22:I22)</f>
        <v>695000</v>
      </c>
      <c r="G22" s="13">
        <v>695000</v>
      </c>
      <c r="H22" s="13">
        <v>0</v>
      </c>
      <c r="I22" s="87">
        <v>0</v>
      </c>
    </row>
    <row r="23" spans="1:9" ht="12.75">
      <c r="A23" s="86"/>
      <c r="B23" s="7"/>
      <c r="C23" s="7"/>
      <c r="D23" s="7"/>
      <c r="E23" s="10"/>
      <c r="F23" s="13"/>
      <c r="G23" s="13"/>
      <c r="H23" s="13"/>
      <c r="I23" s="87"/>
    </row>
    <row r="24" spans="1:9" ht="12.75">
      <c r="A24" s="115">
        <v>3</v>
      </c>
      <c r="B24" s="119" t="s">
        <v>18</v>
      </c>
      <c r="C24" s="119" t="s">
        <v>13</v>
      </c>
      <c r="D24" s="119" t="s">
        <v>39</v>
      </c>
      <c r="E24" s="116" t="s">
        <v>34</v>
      </c>
      <c r="F24" s="80">
        <f>SUM(G24:I24)</f>
        <v>3000000</v>
      </c>
      <c r="G24" s="80">
        <v>500000</v>
      </c>
      <c r="H24" s="80">
        <v>1500000</v>
      </c>
      <c r="I24" s="92">
        <v>1000000</v>
      </c>
    </row>
    <row r="25" spans="1:9" ht="12.75">
      <c r="A25" s="86"/>
      <c r="B25" s="7" t="s">
        <v>50</v>
      </c>
      <c r="C25" s="7"/>
      <c r="D25" s="7"/>
      <c r="E25" s="10" t="s">
        <v>14</v>
      </c>
      <c r="F25" s="13">
        <f>SUM(G25:I25)</f>
        <v>2500000</v>
      </c>
      <c r="G25" s="13">
        <v>0</v>
      </c>
      <c r="H25" s="13">
        <v>1500000</v>
      </c>
      <c r="I25" s="87">
        <v>1000000</v>
      </c>
    </row>
    <row r="26" spans="1:9" ht="12.75">
      <c r="A26" s="86"/>
      <c r="B26" s="7"/>
      <c r="C26" s="7"/>
      <c r="D26" s="7"/>
      <c r="E26" s="10" t="s">
        <v>33</v>
      </c>
      <c r="F26" s="13">
        <f>G26</f>
        <v>500000</v>
      </c>
      <c r="G26" s="13">
        <v>500000</v>
      </c>
      <c r="H26" s="13">
        <v>0</v>
      </c>
      <c r="I26" s="87">
        <v>0</v>
      </c>
    </row>
    <row r="27" spans="1:9" ht="12.75">
      <c r="A27" s="117"/>
      <c r="B27" s="120"/>
      <c r="C27" s="120"/>
      <c r="D27" s="120"/>
      <c r="E27" s="125"/>
      <c r="F27" s="73"/>
      <c r="G27" s="73"/>
      <c r="H27" s="73"/>
      <c r="I27" s="90"/>
    </row>
    <row r="28" spans="1:9" ht="12.75">
      <c r="A28" s="86">
        <v>4</v>
      </c>
      <c r="B28" s="119" t="s">
        <v>18</v>
      </c>
      <c r="C28" s="7" t="s">
        <v>13</v>
      </c>
      <c r="D28" s="7" t="s">
        <v>39</v>
      </c>
      <c r="E28" s="10" t="s">
        <v>34</v>
      </c>
      <c r="F28" s="13">
        <f>SUM(G28:I28)</f>
        <v>6805000</v>
      </c>
      <c r="G28" s="144">
        <v>2305000</v>
      </c>
      <c r="H28" s="13">
        <v>2000000</v>
      </c>
      <c r="I28" s="87">
        <v>2500000</v>
      </c>
    </row>
    <row r="29" spans="1:9" ht="12.75">
      <c r="A29" s="86"/>
      <c r="B29" s="7" t="s">
        <v>51</v>
      </c>
      <c r="C29" s="7"/>
      <c r="D29" s="7"/>
      <c r="E29" s="10" t="s">
        <v>14</v>
      </c>
      <c r="F29" s="13">
        <f>SUM(G29:I29)</f>
        <v>4500000</v>
      </c>
      <c r="G29" s="13">
        <v>0</v>
      </c>
      <c r="H29" s="13">
        <v>2000000</v>
      </c>
      <c r="I29" s="87">
        <v>2500000</v>
      </c>
    </row>
    <row r="30" spans="1:9" ht="12.75">
      <c r="A30" s="86"/>
      <c r="B30" s="7"/>
      <c r="C30" s="7"/>
      <c r="D30" s="7"/>
      <c r="E30" s="10" t="s">
        <v>33</v>
      </c>
      <c r="F30" s="13">
        <f>SUM(G30:I30)</f>
        <v>2305000</v>
      </c>
      <c r="G30" s="13">
        <v>2305000</v>
      </c>
      <c r="H30" s="13">
        <v>0</v>
      </c>
      <c r="I30" s="87">
        <v>0</v>
      </c>
    </row>
    <row r="31" spans="1:9" ht="12.75">
      <c r="A31" s="117"/>
      <c r="B31" s="120"/>
      <c r="C31" s="120"/>
      <c r="D31" s="120"/>
      <c r="E31" s="120"/>
      <c r="F31" s="73"/>
      <c r="G31" s="73"/>
      <c r="H31" s="73"/>
      <c r="I31" s="90"/>
    </row>
    <row r="32" spans="1:9" ht="12.75">
      <c r="A32" s="86">
        <v>5</v>
      </c>
      <c r="B32" s="7" t="s">
        <v>17</v>
      </c>
      <c r="C32" s="7" t="s">
        <v>13</v>
      </c>
      <c r="D32" s="7" t="s">
        <v>39</v>
      </c>
      <c r="E32" s="10" t="s">
        <v>14</v>
      </c>
      <c r="F32" s="13">
        <f>SUM(G32:I32)</f>
        <v>2550000</v>
      </c>
      <c r="G32" s="13">
        <v>550000</v>
      </c>
      <c r="H32" s="13">
        <v>1000000</v>
      </c>
      <c r="I32" s="87">
        <v>1000000</v>
      </c>
    </row>
    <row r="33" spans="1:9" ht="12.75">
      <c r="A33" s="86"/>
      <c r="B33" s="7"/>
      <c r="C33" s="7"/>
      <c r="D33" s="7"/>
      <c r="E33" s="10"/>
      <c r="F33" s="13"/>
      <c r="G33" s="13"/>
      <c r="H33" s="13"/>
      <c r="I33" s="87"/>
    </row>
    <row r="34" spans="1:9" ht="12.75">
      <c r="A34" s="86"/>
      <c r="B34" s="7"/>
      <c r="C34" s="7"/>
      <c r="D34" s="7"/>
      <c r="E34" s="10"/>
      <c r="F34" s="13"/>
      <c r="G34" s="13"/>
      <c r="H34" s="13"/>
      <c r="I34" s="87"/>
    </row>
    <row r="35" spans="1:9" ht="12.75">
      <c r="A35" s="115">
        <v>6</v>
      </c>
      <c r="B35" s="78" t="s">
        <v>23</v>
      </c>
      <c r="C35" s="78" t="s">
        <v>13</v>
      </c>
      <c r="D35" s="78" t="s">
        <v>39</v>
      </c>
      <c r="E35" s="116" t="s">
        <v>15</v>
      </c>
      <c r="F35" s="80">
        <f>SUM(G35:I35)</f>
        <v>1184100</v>
      </c>
      <c r="G35" s="80">
        <v>184100</v>
      </c>
      <c r="H35" s="80">
        <v>500000</v>
      </c>
      <c r="I35" s="92">
        <v>500000</v>
      </c>
    </row>
    <row r="36" spans="1:9" ht="12.75">
      <c r="A36" s="86"/>
      <c r="B36" s="8" t="s">
        <v>24</v>
      </c>
      <c r="C36" s="9"/>
      <c r="D36" s="9"/>
      <c r="E36" s="8"/>
      <c r="F36" s="43"/>
      <c r="G36" s="43"/>
      <c r="H36" s="43"/>
      <c r="I36" s="88"/>
    </row>
    <row r="37" spans="1:253" s="4" customFormat="1" ht="12.75">
      <c r="A37" s="117"/>
      <c r="B37" s="71"/>
      <c r="C37" s="71"/>
      <c r="D37" s="71"/>
      <c r="E37" s="118"/>
      <c r="F37" s="73" t="s">
        <v>22</v>
      </c>
      <c r="G37" s="74"/>
      <c r="H37" s="73"/>
      <c r="I37" s="90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86">
        <v>7</v>
      </c>
      <c r="B38" s="8" t="s">
        <v>19</v>
      </c>
      <c r="C38" s="8" t="s">
        <v>13</v>
      </c>
      <c r="D38" s="8" t="s">
        <v>39</v>
      </c>
      <c r="E38" s="12" t="s">
        <v>15</v>
      </c>
      <c r="F38" s="13">
        <f>SUM(G38:I38)</f>
        <v>2290000</v>
      </c>
      <c r="G38" s="13">
        <v>890000</v>
      </c>
      <c r="H38" s="13">
        <v>700000</v>
      </c>
      <c r="I38" s="87">
        <v>700000</v>
      </c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86"/>
      <c r="B39" s="8"/>
      <c r="C39" s="8"/>
      <c r="D39" s="8"/>
      <c r="E39" s="12"/>
      <c r="F39" s="13"/>
      <c r="G39" s="44"/>
      <c r="H39" s="13"/>
      <c r="I39" s="87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106"/>
      <c r="B40" s="71"/>
      <c r="C40" s="71"/>
      <c r="D40" s="71"/>
      <c r="E40" s="72"/>
      <c r="F40" s="73"/>
      <c r="G40" s="74"/>
      <c r="H40" s="73"/>
      <c r="I40" s="90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107">
        <v>8</v>
      </c>
      <c r="B41" s="78" t="s">
        <v>25</v>
      </c>
      <c r="C41" s="78" t="s">
        <v>13</v>
      </c>
      <c r="D41" s="78" t="s">
        <v>40</v>
      </c>
      <c r="E41" s="79" t="s">
        <v>34</v>
      </c>
      <c r="F41" s="80">
        <f>SUM(G41:I41)</f>
        <v>5320000</v>
      </c>
      <c r="G41" s="81">
        <v>3520000</v>
      </c>
      <c r="H41" s="80">
        <v>1800000</v>
      </c>
      <c r="I41" s="92">
        <v>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34"/>
      <c r="B42" s="8" t="s">
        <v>26</v>
      </c>
      <c r="C42" s="8"/>
      <c r="D42" s="8"/>
      <c r="E42" s="12" t="s">
        <v>14</v>
      </c>
      <c r="F42" s="13">
        <f>SUM(G42:I42)</f>
        <v>1880000</v>
      </c>
      <c r="G42" s="44">
        <v>80000</v>
      </c>
      <c r="H42" s="13">
        <v>1800000</v>
      </c>
      <c r="I42" s="87">
        <v>0</v>
      </c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34"/>
      <c r="B43" s="8" t="s">
        <v>56</v>
      </c>
      <c r="C43" s="8"/>
      <c r="D43" s="8"/>
      <c r="E43" s="12" t="s">
        <v>33</v>
      </c>
      <c r="F43" s="13">
        <f>SUM(G43:I43)</f>
        <v>3440000</v>
      </c>
      <c r="G43" s="44">
        <v>3440000</v>
      </c>
      <c r="H43" s="13">
        <v>0</v>
      </c>
      <c r="I43" s="87">
        <v>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89"/>
      <c r="B44" s="71"/>
      <c r="C44" s="71"/>
      <c r="D44" s="71"/>
      <c r="E44" s="72"/>
      <c r="F44" s="73"/>
      <c r="G44" s="74"/>
      <c r="H44" s="73"/>
      <c r="I44" s="90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107">
        <v>9</v>
      </c>
      <c r="B45" s="78" t="s">
        <v>45</v>
      </c>
      <c r="C45" s="78" t="s">
        <v>13</v>
      </c>
      <c r="D45" s="78" t="s">
        <v>40</v>
      </c>
      <c r="E45" s="79" t="s">
        <v>14</v>
      </c>
      <c r="F45" s="80">
        <f>SUM(G45:I45)</f>
        <v>1320000</v>
      </c>
      <c r="G45" s="81">
        <v>20000</v>
      </c>
      <c r="H45" s="80">
        <v>1300000</v>
      </c>
      <c r="I45" s="92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89"/>
      <c r="B46" s="71"/>
      <c r="C46" s="71"/>
      <c r="D46" s="71"/>
      <c r="E46" s="72"/>
      <c r="F46" s="73"/>
      <c r="G46" s="74"/>
      <c r="H46" s="73"/>
      <c r="I46" s="90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34">
        <v>10</v>
      </c>
      <c r="B47" s="8" t="s">
        <v>46</v>
      </c>
      <c r="C47" s="8" t="s">
        <v>13</v>
      </c>
      <c r="D47" s="8" t="s">
        <v>39</v>
      </c>
      <c r="E47" s="12" t="s">
        <v>14</v>
      </c>
      <c r="F47" s="13">
        <f>SUM(G47:I47)</f>
        <v>6001000</v>
      </c>
      <c r="G47" s="44">
        <v>1000</v>
      </c>
      <c r="H47" s="13">
        <v>2000000</v>
      </c>
      <c r="I47" s="87">
        <v>4000000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34"/>
      <c r="B48" s="8" t="s">
        <v>47</v>
      </c>
      <c r="C48" s="8"/>
      <c r="D48" s="8"/>
      <c r="E48" s="11"/>
      <c r="F48" s="13"/>
      <c r="G48" s="44"/>
      <c r="H48" s="13"/>
      <c r="I48" s="87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/>
      <c r="B49" s="71"/>
      <c r="C49" s="71"/>
      <c r="D49" s="8"/>
      <c r="E49" s="11"/>
      <c r="F49" s="108"/>
      <c r="G49" s="109"/>
      <c r="H49" s="108"/>
      <c r="I49" s="110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107">
        <v>11</v>
      </c>
      <c r="B50" s="78" t="s">
        <v>27</v>
      </c>
      <c r="C50" s="111" t="s">
        <v>13</v>
      </c>
      <c r="D50" s="78" t="s">
        <v>40</v>
      </c>
      <c r="E50" s="79" t="s">
        <v>14</v>
      </c>
      <c r="F50" s="80">
        <f>SUM(G50:I50)</f>
        <v>5600000</v>
      </c>
      <c r="G50" s="81">
        <v>4600000</v>
      </c>
      <c r="H50" s="80">
        <v>1000000</v>
      </c>
      <c r="I50" s="92">
        <v>0</v>
      </c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18" t="s">
        <v>28</v>
      </c>
      <c r="C51" s="36"/>
      <c r="D51" s="8"/>
      <c r="E51" s="12"/>
      <c r="F51" s="13"/>
      <c r="G51" s="44"/>
      <c r="H51" s="13"/>
      <c r="I51" s="87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5"/>
      <c r="B52" s="39" t="s">
        <v>35</v>
      </c>
      <c r="C52" s="36"/>
      <c r="D52" s="8"/>
      <c r="E52" s="12"/>
      <c r="F52" s="13"/>
      <c r="G52" s="44"/>
      <c r="H52" s="13"/>
      <c r="I52" s="87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2"/>
      <c r="B53" s="67"/>
      <c r="C53" s="82"/>
      <c r="D53" s="71"/>
      <c r="E53" s="83"/>
      <c r="F53" s="73"/>
      <c r="G53" s="74"/>
      <c r="H53" s="73"/>
      <c r="I53" s="90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5">
        <v>12</v>
      </c>
      <c r="B54" s="39" t="s">
        <v>29</v>
      </c>
      <c r="C54" s="11" t="s">
        <v>13</v>
      </c>
      <c r="D54" s="8" t="s">
        <v>39</v>
      </c>
      <c r="E54" s="12" t="s">
        <v>14</v>
      </c>
      <c r="F54" s="13">
        <f>SUM(G54:I54)</f>
        <v>31973000</v>
      </c>
      <c r="G54" s="44">
        <v>1193000</v>
      </c>
      <c r="H54" s="13">
        <v>10780000</v>
      </c>
      <c r="I54" s="87">
        <v>20000000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32</v>
      </c>
      <c r="C55" s="36"/>
      <c r="D55" s="8"/>
      <c r="E55" s="12"/>
      <c r="F55" s="13"/>
      <c r="G55" s="44"/>
      <c r="H55" s="13"/>
      <c r="I55" s="87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35"/>
      <c r="B56" s="39"/>
      <c r="C56" s="36"/>
      <c r="D56" s="8"/>
      <c r="E56" s="12"/>
      <c r="F56" s="13"/>
      <c r="G56" s="44"/>
      <c r="H56" s="13"/>
      <c r="I56" s="87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113">
        <v>13</v>
      </c>
      <c r="B57" s="114" t="s">
        <v>30</v>
      </c>
      <c r="C57" s="111" t="s">
        <v>13</v>
      </c>
      <c r="D57" s="78" t="s">
        <v>39</v>
      </c>
      <c r="E57" s="79" t="s">
        <v>34</v>
      </c>
      <c r="F57" s="80">
        <f>SUM(G57:I57)</f>
        <v>7120000</v>
      </c>
      <c r="G57" s="81">
        <v>2720000</v>
      </c>
      <c r="H57" s="80">
        <v>2400000</v>
      </c>
      <c r="I57" s="92">
        <v>2000000</v>
      </c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35"/>
      <c r="B58" s="39" t="s">
        <v>21</v>
      </c>
      <c r="C58" s="36"/>
      <c r="D58" s="8"/>
      <c r="E58" s="12" t="s">
        <v>14</v>
      </c>
      <c r="F58" s="13">
        <f>SUM(G58:I58)</f>
        <v>4710000</v>
      </c>
      <c r="G58" s="44">
        <v>310000</v>
      </c>
      <c r="H58" s="13">
        <v>2400000</v>
      </c>
      <c r="I58" s="87">
        <v>2000000</v>
      </c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/>
      <c r="C59" s="36"/>
      <c r="D59" s="8"/>
      <c r="E59" s="12" t="s">
        <v>33</v>
      </c>
      <c r="F59" s="13">
        <f>SUM(G59:I59)</f>
        <v>2410000</v>
      </c>
      <c r="G59" s="44">
        <v>2410000</v>
      </c>
      <c r="H59" s="13">
        <v>0</v>
      </c>
      <c r="I59" s="87">
        <v>0</v>
      </c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3.5" thickBot="1">
      <c r="A60" s="137"/>
      <c r="B60" s="40"/>
      <c r="C60" s="130"/>
      <c r="D60" s="131"/>
      <c r="E60" s="132"/>
      <c r="F60" s="133"/>
      <c r="G60" s="134"/>
      <c r="H60" s="133"/>
      <c r="I60" s="135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35">
        <v>14</v>
      </c>
      <c r="B61" s="39" t="s">
        <v>36</v>
      </c>
      <c r="C61" s="36" t="s">
        <v>13</v>
      </c>
      <c r="D61" s="8" t="s">
        <v>39</v>
      </c>
      <c r="E61" s="12" t="s">
        <v>34</v>
      </c>
      <c r="F61" s="13">
        <f>SUM(G61:I61)</f>
        <v>2810000</v>
      </c>
      <c r="G61" s="44">
        <v>810000</v>
      </c>
      <c r="H61" s="13">
        <v>1000000</v>
      </c>
      <c r="I61" s="87">
        <v>1000000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/>
      <c r="B62" s="39"/>
      <c r="C62" s="36"/>
      <c r="D62" s="8"/>
      <c r="E62" s="12" t="s">
        <v>14</v>
      </c>
      <c r="F62" s="13">
        <f>SUM(G62:I62)</f>
        <v>2000000</v>
      </c>
      <c r="G62" s="44">
        <v>0</v>
      </c>
      <c r="H62" s="13">
        <v>1000000</v>
      </c>
      <c r="I62" s="87">
        <v>1000000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33</v>
      </c>
      <c r="F63" s="13">
        <f>SUM(G63:I63)</f>
        <v>810000</v>
      </c>
      <c r="G63" s="44">
        <v>810000</v>
      </c>
      <c r="H63" s="13">
        <v>0</v>
      </c>
      <c r="I63" s="87">
        <v>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/>
      <c r="F64" s="13"/>
      <c r="G64" s="44"/>
      <c r="H64" s="13"/>
      <c r="I64" s="87"/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29"/>
      <c r="B65" s="40"/>
      <c r="C65" s="130"/>
      <c r="D65" s="131"/>
      <c r="E65" s="132"/>
      <c r="F65" s="133"/>
      <c r="G65" s="134"/>
      <c r="H65" s="133"/>
      <c r="I65" s="135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2.75">
      <c r="A66" s="128">
        <v>15</v>
      </c>
      <c r="B66" s="114" t="s">
        <v>37</v>
      </c>
      <c r="C66" s="77" t="s">
        <v>13</v>
      </c>
      <c r="D66" s="78" t="s">
        <v>39</v>
      </c>
      <c r="E66" s="79" t="s">
        <v>14</v>
      </c>
      <c r="F66" s="80">
        <f>SUM(G66:I66)</f>
        <v>2020000</v>
      </c>
      <c r="G66" s="81">
        <v>120000</v>
      </c>
      <c r="H66" s="80">
        <v>900000</v>
      </c>
      <c r="I66" s="92">
        <v>1000000</v>
      </c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/>
      <c r="B67" s="39"/>
      <c r="C67" s="36"/>
      <c r="D67" s="8"/>
      <c r="E67" s="12"/>
      <c r="F67" s="13"/>
      <c r="G67" s="44"/>
      <c r="H67" s="13"/>
      <c r="I67" s="87"/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112"/>
      <c r="B68" s="67"/>
      <c r="C68" s="82"/>
      <c r="D68" s="71"/>
      <c r="E68" s="83"/>
      <c r="F68" s="73"/>
      <c r="G68" s="74"/>
      <c r="H68" s="73"/>
      <c r="I68" s="90"/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>
        <v>16</v>
      </c>
      <c r="B69" s="39" t="s">
        <v>38</v>
      </c>
      <c r="C69" s="36" t="s">
        <v>13</v>
      </c>
      <c r="D69" s="8" t="s">
        <v>39</v>
      </c>
      <c r="E69" s="12" t="s">
        <v>14</v>
      </c>
      <c r="F69" s="13">
        <f>SUM(G69:I69)</f>
        <v>15765000</v>
      </c>
      <c r="G69" s="44">
        <v>459000</v>
      </c>
      <c r="H69" s="13">
        <v>5306000</v>
      </c>
      <c r="I69" s="87">
        <v>10000000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2.75">
      <c r="A70" s="127"/>
      <c r="B70" s="67"/>
      <c r="C70" s="82"/>
      <c r="D70" s="71"/>
      <c r="E70" s="83"/>
      <c r="F70" s="73"/>
      <c r="G70" s="74"/>
      <c r="H70" s="73"/>
      <c r="I70" s="90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5.75" customHeight="1">
      <c r="A71" s="35">
        <v>17</v>
      </c>
      <c r="B71" s="39" t="s">
        <v>61</v>
      </c>
      <c r="C71" s="36" t="s">
        <v>13</v>
      </c>
      <c r="D71" s="8" t="s">
        <v>40</v>
      </c>
      <c r="E71" s="12" t="s">
        <v>34</v>
      </c>
      <c r="F71" s="108">
        <f>SUM(G71:I71)</f>
        <v>3748599.3</v>
      </c>
      <c r="G71" s="109">
        <v>1748599.3</v>
      </c>
      <c r="H71" s="13">
        <v>2000000</v>
      </c>
      <c r="I71" s="87">
        <v>0</v>
      </c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 t="s">
        <v>62</v>
      </c>
      <c r="C72" s="36"/>
      <c r="D72" s="8"/>
      <c r="E72" s="12" t="s">
        <v>14</v>
      </c>
      <c r="F72" s="108">
        <f>SUM(G72:I72)</f>
        <v>3199605.94</v>
      </c>
      <c r="G72" s="109">
        <v>1199605.94</v>
      </c>
      <c r="H72" s="13">
        <v>2000000</v>
      </c>
      <c r="I72" s="87">
        <v>0</v>
      </c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35"/>
      <c r="B73" s="39"/>
      <c r="C73" s="36"/>
      <c r="D73" s="8"/>
      <c r="E73" s="12" t="s">
        <v>86</v>
      </c>
      <c r="F73" s="108">
        <f>SUM(G73:I73)</f>
        <v>548993.36</v>
      </c>
      <c r="G73" s="145">
        <v>548993.36</v>
      </c>
      <c r="H73" s="13">
        <v>0</v>
      </c>
      <c r="I73" s="87">
        <v>0</v>
      </c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2.75">
      <c r="A74" s="112"/>
      <c r="B74" s="67"/>
      <c r="C74" s="82"/>
      <c r="D74" s="71"/>
      <c r="E74" s="83"/>
      <c r="F74" s="73"/>
      <c r="G74" s="74"/>
      <c r="H74" s="73"/>
      <c r="I74" s="90"/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4.25" customHeight="1">
      <c r="A75" s="94">
        <v>18</v>
      </c>
      <c r="B75" s="58" t="s">
        <v>42</v>
      </c>
      <c r="C75" s="39" t="s">
        <v>41</v>
      </c>
      <c r="D75" s="39" t="s">
        <v>39</v>
      </c>
      <c r="E75" s="59" t="s">
        <v>15</v>
      </c>
      <c r="F75" s="60">
        <f>SUM(G75:I75)</f>
        <v>1101000</v>
      </c>
      <c r="G75" s="60">
        <v>1000</v>
      </c>
      <c r="H75" s="60">
        <v>500000</v>
      </c>
      <c r="I75" s="95">
        <v>600000</v>
      </c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 customHeight="1">
      <c r="A76" s="94"/>
      <c r="B76" s="58" t="s">
        <v>49</v>
      </c>
      <c r="C76" s="39"/>
      <c r="D76" s="39"/>
      <c r="E76" s="59"/>
      <c r="F76" s="60"/>
      <c r="G76" s="60"/>
      <c r="H76" s="65"/>
      <c r="I76" s="96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2.75" customHeight="1">
      <c r="A77" s="93"/>
      <c r="B77" s="66"/>
      <c r="C77" s="67"/>
      <c r="D77" s="67"/>
      <c r="E77" s="68"/>
      <c r="F77" s="69"/>
      <c r="G77" s="69"/>
      <c r="H77" s="70"/>
      <c r="I77" s="97"/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3.5" customHeight="1">
      <c r="A78" s="94">
        <v>19</v>
      </c>
      <c r="B78" s="58" t="s">
        <v>44</v>
      </c>
      <c r="C78" s="39" t="s">
        <v>13</v>
      </c>
      <c r="D78" s="39" t="s">
        <v>40</v>
      </c>
      <c r="E78" s="59" t="s">
        <v>14</v>
      </c>
      <c r="F78" s="60">
        <f>SUM(G78:I78)</f>
        <v>1200000</v>
      </c>
      <c r="G78" s="60">
        <v>300000</v>
      </c>
      <c r="H78" s="65">
        <v>900000</v>
      </c>
      <c r="I78" s="96">
        <v>0</v>
      </c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3.5" customHeight="1">
      <c r="A79" s="93"/>
      <c r="B79" s="66"/>
      <c r="C79" s="67"/>
      <c r="D79" s="67"/>
      <c r="E79" s="68"/>
      <c r="F79" s="69"/>
      <c r="G79" s="69"/>
      <c r="H79" s="70"/>
      <c r="I79" s="97"/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3.5" customHeight="1">
      <c r="A80" s="94">
        <v>20</v>
      </c>
      <c r="B80" s="58" t="s">
        <v>72</v>
      </c>
      <c r="C80" s="39" t="s">
        <v>13</v>
      </c>
      <c r="D80" s="39" t="s">
        <v>39</v>
      </c>
      <c r="E80" s="59" t="s">
        <v>14</v>
      </c>
      <c r="F80" s="60">
        <f>SUM(G80:I80)</f>
        <v>5540000</v>
      </c>
      <c r="G80" s="60">
        <v>40000</v>
      </c>
      <c r="H80" s="65">
        <v>1500000</v>
      </c>
      <c r="I80" s="96">
        <v>4000000</v>
      </c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3.5" customHeight="1">
      <c r="A81" s="94"/>
      <c r="B81" s="58" t="s">
        <v>73</v>
      </c>
      <c r="C81" s="39"/>
      <c r="D81" s="39"/>
      <c r="E81" s="59"/>
      <c r="F81" s="60"/>
      <c r="G81" s="60"/>
      <c r="H81" s="65"/>
      <c r="I81" s="96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3.5" customHeight="1">
      <c r="A82" s="94"/>
      <c r="B82" s="58" t="s">
        <v>74</v>
      </c>
      <c r="C82" s="39"/>
      <c r="D82" s="39"/>
      <c r="E82" s="59"/>
      <c r="F82" s="60"/>
      <c r="G82" s="60"/>
      <c r="H82" s="65"/>
      <c r="I82" s="96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3.5" customHeight="1">
      <c r="A83" s="94"/>
      <c r="B83" s="58" t="s">
        <v>75</v>
      </c>
      <c r="C83" s="39"/>
      <c r="D83" s="39"/>
      <c r="E83" s="59"/>
      <c r="F83" s="60"/>
      <c r="G83" s="60"/>
      <c r="H83" s="65"/>
      <c r="I83" s="96"/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3.5" customHeight="1">
      <c r="A84" s="93"/>
      <c r="B84" s="76"/>
      <c r="C84" s="67"/>
      <c r="D84" s="67"/>
      <c r="E84" s="68"/>
      <c r="F84" s="69"/>
      <c r="G84" s="69"/>
      <c r="H84" s="70"/>
      <c r="I84" s="97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3.5" customHeight="1">
      <c r="A85" s="94">
        <v>21</v>
      </c>
      <c r="B85" s="58" t="s">
        <v>48</v>
      </c>
      <c r="C85" s="39" t="s">
        <v>13</v>
      </c>
      <c r="D85" s="39" t="s">
        <v>40</v>
      </c>
      <c r="E85" s="59" t="s">
        <v>14</v>
      </c>
      <c r="F85" s="60">
        <f>SUM(G85:I85)</f>
        <v>6250000</v>
      </c>
      <c r="G85" s="60">
        <v>700000</v>
      </c>
      <c r="H85" s="65">
        <v>5550000</v>
      </c>
      <c r="I85" s="96">
        <v>0</v>
      </c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3.5" customHeight="1">
      <c r="A86" s="93"/>
      <c r="B86" s="76"/>
      <c r="C86" s="67"/>
      <c r="D86" s="67"/>
      <c r="E86" s="68"/>
      <c r="F86" s="69"/>
      <c r="G86" s="69"/>
      <c r="H86" s="70"/>
      <c r="I86" s="97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3.5" customHeight="1">
      <c r="A87" s="94">
        <v>22</v>
      </c>
      <c r="B87" s="58" t="s">
        <v>53</v>
      </c>
      <c r="C87" s="39" t="s">
        <v>13</v>
      </c>
      <c r="D87" s="39" t="s">
        <v>39</v>
      </c>
      <c r="E87" s="59" t="s">
        <v>14</v>
      </c>
      <c r="F87" s="60">
        <f>SUM(G87:I87)</f>
        <v>5850000</v>
      </c>
      <c r="G87" s="60">
        <v>50000</v>
      </c>
      <c r="H87" s="65">
        <v>3300000</v>
      </c>
      <c r="I87" s="96">
        <v>2500000</v>
      </c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4"/>
      <c r="B88" s="58" t="s">
        <v>54</v>
      </c>
      <c r="C88" s="39"/>
      <c r="D88" s="39"/>
      <c r="E88" s="59"/>
      <c r="F88" s="60"/>
      <c r="G88" s="60"/>
      <c r="H88" s="65"/>
      <c r="I88" s="96"/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4"/>
      <c r="B89" s="139" t="s">
        <v>55</v>
      </c>
      <c r="C89" s="138"/>
      <c r="D89" s="39"/>
      <c r="E89" s="59"/>
      <c r="F89" s="60"/>
      <c r="G89" s="60"/>
      <c r="H89" s="65"/>
      <c r="I89" s="96"/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3"/>
      <c r="B90" s="76"/>
      <c r="C90" s="142"/>
      <c r="D90" s="67"/>
      <c r="E90" s="68"/>
      <c r="F90" s="69"/>
      <c r="G90" s="69"/>
      <c r="H90" s="70"/>
      <c r="I90" s="97"/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1">
        <v>23</v>
      </c>
      <c r="B91" s="140" t="s">
        <v>63</v>
      </c>
      <c r="C91" s="141" t="s">
        <v>13</v>
      </c>
      <c r="D91" s="39" t="s">
        <v>40</v>
      </c>
      <c r="E91" s="59" t="s">
        <v>14</v>
      </c>
      <c r="F91" s="60">
        <f>SUM(G91:I91)</f>
        <v>5350000</v>
      </c>
      <c r="G91" s="60">
        <v>50000</v>
      </c>
      <c r="H91" s="65">
        <v>5300000</v>
      </c>
      <c r="I91" s="96">
        <v>0</v>
      </c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3"/>
      <c r="B92" s="76"/>
      <c r="C92" s="142"/>
      <c r="D92" s="67"/>
      <c r="E92" s="68"/>
      <c r="F92" s="69"/>
      <c r="G92" s="69"/>
      <c r="H92" s="70"/>
      <c r="I92" s="97"/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3.5" customHeight="1">
      <c r="A93" s="94">
        <v>24</v>
      </c>
      <c r="B93" s="58" t="s">
        <v>64</v>
      </c>
      <c r="C93" s="138" t="s">
        <v>13</v>
      </c>
      <c r="D93" s="39" t="s">
        <v>39</v>
      </c>
      <c r="E93" s="59" t="s">
        <v>14</v>
      </c>
      <c r="F93" s="60">
        <f>SUM(G93+H93+I93)</f>
        <v>5122500</v>
      </c>
      <c r="G93" s="60">
        <v>122500</v>
      </c>
      <c r="H93" s="65">
        <v>2000000</v>
      </c>
      <c r="I93" s="96">
        <v>3000000</v>
      </c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4" customFormat="1" ht="13.5" customHeight="1">
      <c r="A94" s="94"/>
      <c r="B94" s="58" t="s">
        <v>65</v>
      </c>
      <c r="C94" s="138"/>
      <c r="D94" s="39"/>
      <c r="E94" s="59"/>
      <c r="F94" s="60"/>
      <c r="G94" s="60"/>
      <c r="H94" s="65"/>
      <c r="I94" s="96"/>
      <c r="J94" s="2"/>
      <c r="K94" s="2"/>
      <c r="L94" s="2"/>
      <c r="M94" s="2"/>
      <c r="N94" s="2"/>
      <c r="O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4" customFormat="1" ht="13.5" customHeight="1">
      <c r="A95" s="93"/>
      <c r="B95" s="66"/>
      <c r="C95" s="142"/>
      <c r="D95" s="67"/>
      <c r="E95" s="68"/>
      <c r="F95" s="69"/>
      <c r="G95" s="69"/>
      <c r="H95" s="70"/>
      <c r="I95" s="97"/>
      <c r="J95" s="2"/>
      <c r="K95" s="2"/>
      <c r="L95" s="2"/>
      <c r="M95" s="2"/>
      <c r="N95" s="2"/>
      <c r="O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13.5" customHeight="1">
      <c r="A96" s="94">
        <v>25</v>
      </c>
      <c r="B96" s="58" t="s">
        <v>66</v>
      </c>
      <c r="C96" s="138" t="s">
        <v>13</v>
      </c>
      <c r="D96" s="39" t="s">
        <v>40</v>
      </c>
      <c r="E96" s="59" t="s">
        <v>14</v>
      </c>
      <c r="F96" s="60">
        <f>SUM(G96+H96+I96)</f>
        <v>5501000</v>
      </c>
      <c r="G96" s="60">
        <v>1000</v>
      </c>
      <c r="H96" s="65">
        <v>5500000</v>
      </c>
      <c r="I96" s="96">
        <v>0</v>
      </c>
      <c r="J96" s="2"/>
      <c r="K96" s="2"/>
      <c r="L96" s="2"/>
      <c r="M96" s="2"/>
      <c r="N96" s="2"/>
      <c r="O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4" customFormat="1" ht="13.5" customHeight="1">
      <c r="A97" s="94"/>
      <c r="B97" s="58" t="s">
        <v>21</v>
      </c>
      <c r="C97" s="138"/>
      <c r="D97" s="39"/>
      <c r="E97" s="59"/>
      <c r="F97" s="60"/>
      <c r="G97" s="60"/>
      <c r="H97" s="65"/>
      <c r="I97" s="96"/>
      <c r="J97" s="2"/>
      <c r="K97" s="2"/>
      <c r="L97" s="2"/>
      <c r="M97" s="2"/>
      <c r="N97" s="2"/>
      <c r="O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4" customFormat="1" ht="13.5" customHeight="1">
      <c r="A98" s="93"/>
      <c r="B98" s="76"/>
      <c r="C98" s="142"/>
      <c r="D98" s="67"/>
      <c r="E98" s="68"/>
      <c r="F98" s="69"/>
      <c r="G98" s="69"/>
      <c r="H98" s="70"/>
      <c r="I98" s="97"/>
      <c r="J98" s="2"/>
      <c r="K98" s="2"/>
      <c r="L98" s="2"/>
      <c r="M98" s="2"/>
      <c r="N98" s="2"/>
      <c r="O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4" customFormat="1" ht="13.5" customHeight="1">
      <c r="A99" s="94">
        <v>26</v>
      </c>
      <c r="B99" s="58" t="s">
        <v>84</v>
      </c>
      <c r="C99" s="138" t="s">
        <v>13</v>
      </c>
      <c r="D99" s="39" t="s">
        <v>40</v>
      </c>
      <c r="E99" s="59" t="s">
        <v>14</v>
      </c>
      <c r="F99" s="60">
        <f>SUM(G99+H99+I99)</f>
        <v>101000</v>
      </c>
      <c r="G99" s="60">
        <v>1000</v>
      </c>
      <c r="H99" s="65">
        <v>100000</v>
      </c>
      <c r="I99" s="96">
        <v>0</v>
      </c>
      <c r="J99" s="2"/>
      <c r="K99" s="2"/>
      <c r="L99" s="2"/>
      <c r="M99" s="2"/>
      <c r="N99" s="2"/>
      <c r="O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4" customFormat="1" ht="13.5" customHeight="1">
      <c r="A100" s="94"/>
      <c r="B100" s="58" t="s">
        <v>85</v>
      </c>
      <c r="C100" s="138"/>
      <c r="D100" s="39"/>
      <c r="E100" s="59"/>
      <c r="F100" s="60"/>
      <c r="G100" s="60"/>
      <c r="H100" s="65"/>
      <c r="I100" s="96"/>
      <c r="J100" s="2"/>
      <c r="K100" s="2"/>
      <c r="L100" s="2"/>
      <c r="M100" s="2"/>
      <c r="N100" s="2"/>
      <c r="O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4" customFormat="1" ht="13.5" customHeight="1">
      <c r="A101" s="93"/>
      <c r="B101" s="76"/>
      <c r="C101" s="142"/>
      <c r="D101" s="67"/>
      <c r="E101" s="68"/>
      <c r="F101" s="69"/>
      <c r="G101" s="69"/>
      <c r="H101" s="70"/>
      <c r="I101" s="97"/>
      <c r="J101" s="2"/>
      <c r="K101" s="2"/>
      <c r="L101" s="2"/>
      <c r="M101" s="2"/>
      <c r="N101" s="2"/>
      <c r="O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4" customFormat="1" ht="13.5" customHeight="1">
      <c r="A102" s="94">
        <v>27</v>
      </c>
      <c r="B102" s="58" t="s">
        <v>67</v>
      </c>
      <c r="C102" s="138" t="s">
        <v>13</v>
      </c>
      <c r="D102" s="39" t="s">
        <v>40</v>
      </c>
      <c r="E102" s="59" t="s">
        <v>14</v>
      </c>
      <c r="F102" s="60">
        <f>SUM(G102+H102+I102)</f>
        <v>5001000</v>
      </c>
      <c r="G102" s="60">
        <v>1000</v>
      </c>
      <c r="H102" s="65">
        <v>5000000</v>
      </c>
      <c r="I102" s="96">
        <v>0</v>
      </c>
      <c r="J102" s="2"/>
      <c r="K102" s="2"/>
      <c r="L102" s="2"/>
      <c r="M102" s="2"/>
      <c r="N102" s="2"/>
      <c r="O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4" customFormat="1" ht="13.5" customHeight="1">
      <c r="A103" s="94"/>
      <c r="B103" s="58" t="s">
        <v>68</v>
      </c>
      <c r="C103" s="138"/>
      <c r="D103" s="39"/>
      <c r="E103" s="59"/>
      <c r="F103" s="60"/>
      <c r="G103" s="60"/>
      <c r="H103" s="65"/>
      <c r="I103" s="96"/>
      <c r="J103" s="2"/>
      <c r="K103" s="2"/>
      <c r="L103" s="2"/>
      <c r="M103" s="2"/>
      <c r="N103" s="2"/>
      <c r="O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4" customFormat="1" ht="13.5" customHeight="1">
      <c r="A104" s="94"/>
      <c r="B104" s="58" t="s">
        <v>69</v>
      </c>
      <c r="C104" s="138"/>
      <c r="D104" s="39"/>
      <c r="E104" s="59"/>
      <c r="F104" s="60"/>
      <c r="G104" s="60"/>
      <c r="H104" s="65"/>
      <c r="I104" s="96"/>
      <c r="J104" s="2"/>
      <c r="K104" s="2"/>
      <c r="L104" s="2"/>
      <c r="M104" s="2"/>
      <c r="N104" s="2"/>
      <c r="O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4" customFormat="1" ht="13.5" customHeight="1">
      <c r="A105" s="93"/>
      <c r="B105" s="76"/>
      <c r="C105" s="142"/>
      <c r="D105" s="67"/>
      <c r="E105" s="68"/>
      <c r="F105" s="69"/>
      <c r="G105" s="69"/>
      <c r="H105" s="70"/>
      <c r="I105" s="97"/>
      <c r="J105" s="2"/>
      <c r="K105" s="2"/>
      <c r="L105" s="2"/>
      <c r="M105" s="2"/>
      <c r="N105" s="2"/>
      <c r="O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4" customFormat="1" ht="13.5" customHeight="1">
      <c r="A106" s="94">
        <v>28</v>
      </c>
      <c r="B106" s="58" t="s">
        <v>70</v>
      </c>
      <c r="C106" s="138" t="s">
        <v>41</v>
      </c>
      <c r="D106" s="39" t="s">
        <v>39</v>
      </c>
      <c r="E106" s="59" t="s">
        <v>15</v>
      </c>
      <c r="F106" s="60">
        <f>SUM(G106:I106)</f>
        <v>1102000</v>
      </c>
      <c r="G106" s="60">
        <v>2000</v>
      </c>
      <c r="H106" s="65">
        <v>400000</v>
      </c>
      <c r="I106" s="96">
        <v>700000</v>
      </c>
      <c r="J106" s="2"/>
      <c r="K106" s="2"/>
      <c r="L106" s="2"/>
      <c r="M106" s="2"/>
      <c r="N106" s="2"/>
      <c r="O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4" customFormat="1" ht="13.5" customHeight="1">
      <c r="A107" s="94"/>
      <c r="B107" s="58" t="s">
        <v>71</v>
      </c>
      <c r="C107" s="138"/>
      <c r="D107" s="39"/>
      <c r="E107" s="59"/>
      <c r="F107" s="60"/>
      <c r="G107" s="60"/>
      <c r="H107" s="65"/>
      <c r="I107" s="96"/>
      <c r="J107" s="2"/>
      <c r="K107" s="2"/>
      <c r="L107" s="2"/>
      <c r="M107" s="2"/>
      <c r="N107" s="2"/>
      <c r="O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4" customFormat="1" ht="13.5" customHeight="1">
      <c r="A108" s="93"/>
      <c r="B108" s="66"/>
      <c r="C108" s="142"/>
      <c r="D108" s="67"/>
      <c r="E108" s="68"/>
      <c r="F108" s="69"/>
      <c r="G108" s="69"/>
      <c r="H108" s="70"/>
      <c r="I108" s="97"/>
      <c r="J108" s="2"/>
      <c r="K108" s="2"/>
      <c r="L108" s="2"/>
      <c r="M108" s="2"/>
      <c r="N108" s="2"/>
      <c r="O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4" customFormat="1" ht="13.5" customHeight="1">
      <c r="A109" s="94">
        <v>29</v>
      </c>
      <c r="B109" s="58" t="s">
        <v>76</v>
      </c>
      <c r="C109" s="138" t="s">
        <v>13</v>
      </c>
      <c r="D109" s="39" t="s">
        <v>39</v>
      </c>
      <c r="E109" s="59" t="s">
        <v>14</v>
      </c>
      <c r="F109" s="60">
        <f>SUM(G109+H109+I109)</f>
        <v>283000</v>
      </c>
      <c r="G109" s="60">
        <v>3000</v>
      </c>
      <c r="H109" s="65">
        <v>200000</v>
      </c>
      <c r="I109" s="96">
        <v>80000</v>
      </c>
      <c r="J109" s="2"/>
      <c r="K109" s="2"/>
      <c r="L109" s="2"/>
      <c r="M109" s="2"/>
      <c r="N109" s="2"/>
      <c r="O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4" customFormat="1" ht="13.5" customHeight="1">
      <c r="A110" s="94"/>
      <c r="B110" s="58" t="s">
        <v>77</v>
      </c>
      <c r="C110" s="138"/>
      <c r="D110" s="39"/>
      <c r="E110" s="59"/>
      <c r="F110" s="60"/>
      <c r="G110" s="60"/>
      <c r="H110" s="65"/>
      <c r="I110" s="96"/>
      <c r="J110" s="2"/>
      <c r="K110" s="2"/>
      <c r="L110" s="2"/>
      <c r="M110" s="2"/>
      <c r="N110" s="2"/>
      <c r="O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4" customFormat="1" ht="13.5" customHeight="1">
      <c r="A111" s="94"/>
      <c r="B111" s="58" t="s">
        <v>78</v>
      </c>
      <c r="C111" s="138"/>
      <c r="D111" s="39"/>
      <c r="E111" s="59"/>
      <c r="F111" s="60"/>
      <c r="G111" s="60"/>
      <c r="H111" s="65"/>
      <c r="I111" s="96"/>
      <c r="J111" s="2"/>
      <c r="K111" s="2"/>
      <c r="L111" s="2"/>
      <c r="M111" s="2"/>
      <c r="N111" s="2"/>
      <c r="O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4" customFormat="1" ht="13.5" customHeight="1">
      <c r="A112" s="94" t="s">
        <v>22</v>
      </c>
      <c r="B112" s="58" t="s">
        <v>79</v>
      </c>
      <c r="C112" s="138"/>
      <c r="D112" s="39"/>
      <c r="E112" s="59"/>
      <c r="F112" s="60"/>
      <c r="G112" s="60"/>
      <c r="H112" s="65"/>
      <c r="I112" s="96"/>
      <c r="J112" s="2"/>
      <c r="K112" s="2"/>
      <c r="L112" s="2"/>
      <c r="M112" s="2"/>
      <c r="N112" s="2"/>
      <c r="O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4" customFormat="1" ht="13.5" customHeight="1">
      <c r="A113" s="93"/>
      <c r="B113" s="76"/>
      <c r="C113" s="142"/>
      <c r="D113" s="67"/>
      <c r="E113" s="68"/>
      <c r="F113" s="69"/>
      <c r="G113" s="69"/>
      <c r="H113" s="70"/>
      <c r="I113" s="97"/>
      <c r="J113" s="2"/>
      <c r="K113" s="2"/>
      <c r="L113" s="2"/>
      <c r="M113" s="2"/>
      <c r="N113" s="2"/>
      <c r="O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4" customFormat="1" ht="13.5" customHeight="1">
      <c r="A114" s="94">
        <v>30</v>
      </c>
      <c r="B114" s="58" t="s">
        <v>80</v>
      </c>
      <c r="C114" s="138" t="s">
        <v>13</v>
      </c>
      <c r="D114" s="39" t="s">
        <v>39</v>
      </c>
      <c r="E114" s="59" t="s">
        <v>14</v>
      </c>
      <c r="F114" s="60">
        <f>SUM(G114+H114+I114)</f>
        <v>323000</v>
      </c>
      <c r="G114" s="60">
        <v>3000</v>
      </c>
      <c r="H114" s="65">
        <v>240000</v>
      </c>
      <c r="I114" s="96">
        <v>80000</v>
      </c>
      <c r="J114" s="2"/>
      <c r="K114" s="2"/>
      <c r="L114" s="2"/>
      <c r="M114" s="2"/>
      <c r="N114" s="2"/>
      <c r="O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4" customFormat="1" ht="13.5" customHeight="1">
      <c r="A115" s="94"/>
      <c r="B115" s="58" t="s">
        <v>81</v>
      </c>
      <c r="C115" s="138"/>
      <c r="D115" s="39"/>
      <c r="E115" s="59"/>
      <c r="F115" s="60"/>
      <c r="G115" s="60"/>
      <c r="H115" s="65"/>
      <c r="I115" s="96"/>
      <c r="J115" s="2"/>
      <c r="K115" s="2"/>
      <c r="L115" s="2"/>
      <c r="M115" s="2"/>
      <c r="N115" s="2"/>
      <c r="O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4" customFormat="1" ht="13.5" customHeight="1">
      <c r="A116" s="94"/>
      <c r="B116" s="58" t="s">
        <v>78</v>
      </c>
      <c r="C116" s="138"/>
      <c r="D116" s="39"/>
      <c r="E116" s="59"/>
      <c r="F116" s="60"/>
      <c r="G116" s="60"/>
      <c r="H116" s="65"/>
      <c r="I116" s="96"/>
      <c r="J116" s="2"/>
      <c r="K116" s="2"/>
      <c r="L116" s="2"/>
      <c r="M116" s="2"/>
      <c r="N116" s="2"/>
      <c r="O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4" customFormat="1" ht="13.5" customHeight="1">
      <c r="A117" s="94"/>
      <c r="B117" s="58" t="s">
        <v>79</v>
      </c>
      <c r="C117" s="138"/>
      <c r="D117" s="39"/>
      <c r="E117" s="59"/>
      <c r="F117" s="60"/>
      <c r="G117" s="60"/>
      <c r="H117" s="65"/>
      <c r="I117" s="96"/>
      <c r="J117" s="2"/>
      <c r="K117" s="2"/>
      <c r="L117" s="2"/>
      <c r="M117" s="2"/>
      <c r="N117" s="2"/>
      <c r="O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s="4" customFormat="1" ht="13.5" customHeight="1">
      <c r="A118" s="93"/>
      <c r="B118" s="76"/>
      <c r="C118" s="142"/>
      <c r="D118" s="67"/>
      <c r="E118" s="68"/>
      <c r="F118" s="69"/>
      <c r="G118" s="69"/>
      <c r="H118" s="70"/>
      <c r="I118" s="97"/>
      <c r="J118" s="2"/>
      <c r="K118" s="2"/>
      <c r="L118" s="2"/>
      <c r="M118" s="2"/>
      <c r="N118" s="2"/>
      <c r="O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s="4" customFormat="1" ht="13.5" customHeight="1">
      <c r="A119" s="94">
        <v>31</v>
      </c>
      <c r="B119" s="58" t="s">
        <v>82</v>
      </c>
      <c r="C119" s="138" t="s">
        <v>13</v>
      </c>
      <c r="D119" s="39" t="s">
        <v>39</v>
      </c>
      <c r="E119" s="59" t="s">
        <v>14</v>
      </c>
      <c r="F119" s="60">
        <f>SUM(G119+H119+I119)</f>
        <v>111000</v>
      </c>
      <c r="G119" s="60">
        <v>1000</v>
      </c>
      <c r="H119" s="65">
        <v>70000</v>
      </c>
      <c r="I119" s="96">
        <v>40000</v>
      </c>
      <c r="J119" s="2"/>
      <c r="K119" s="2"/>
      <c r="L119" s="2"/>
      <c r="M119" s="2"/>
      <c r="N119" s="2"/>
      <c r="O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s="4" customFormat="1" ht="13.5" customHeight="1">
      <c r="A120" s="94"/>
      <c r="B120" s="58" t="s">
        <v>78</v>
      </c>
      <c r="C120" s="138" t="s">
        <v>22</v>
      </c>
      <c r="D120" s="39"/>
      <c r="E120" s="59"/>
      <c r="F120" s="60"/>
      <c r="G120" s="60"/>
      <c r="H120" s="65"/>
      <c r="I120" s="96"/>
      <c r="J120" s="2"/>
      <c r="K120" s="2"/>
      <c r="L120" s="2"/>
      <c r="M120" s="2"/>
      <c r="N120" s="2"/>
      <c r="O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s="4" customFormat="1" ht="13.5" customHeight="1">
      <c r="A121" s="94"/>
      <c r="B121" s="58" t="s">
        <v>83</v>
      </c>
      <c r="C121" s="138"/>
      <c r="D121" s="39"/>
      <c r="E121" s="59"/>
      <c r="F121" s="60"/>
      <c r="G121" s="60"/>
      <c r="H121" s="65"/>
      <c r="I121" s="96"/>
      <c r="J121" s="2"/>
      <c r="K121" s="2"/>
      <c r="L121" s="2"/>
      <c r="M121" s="2"/>
      <c r="N121" s="2"/>
      <c r="O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s="4" customFormat="1" ht="14.25" customHeight="1" thickBot="1">
      <c r="A122" s="98"/>
      <c r="B122" s="56"/>
      <c r="C122" s="40"/>
      <c r="D122" s="40"/>
      <c r="E122" s="61"/>
      <c r="F122" s="62"/>
      <c r="G122" s="62"/>
      <c r="H122" s="57"/>
      <c r="I122" s="99"/>
      <c r="J122" s="2"/>
      <c r="K122" s="2"/>
      <c r="L122" s="2"/>
      <c r="M122" s="2"/>
      <c r="N122" s="2"/>
      <c r="O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9" ht="16.5" thickBot="1">
      <c r="A123" s="12"/>
      <c r="B123" s="4"/>
      <c r="C123" s="4"/>
      <c r="D123" s="4"/>
      <c r="E123" s="100" t="s">
        <v>16</v>
      </c>
      <c r="F123" s="149">
        <f>SUM(G123+H123+I123)</f>
        <v>164657199.3</v>
      </c>
      <c r="G123" s="147">
        <f>SUM(G16+G20+G24+G28+G32+G35+G38+G41+G45+G47+G50+G54+G57+G61+G66+G69+G71+G75+G78+G80+G85+G87+G91+G93+G96+G99+G102+G106+G109+G114+G119)</f>
        <v>25211199.3</v>
      </c>
      <c r="H123" s="101">
        <f>SUM(H16+H20+H24+H28+H32+H35+H38+H41+H45+H47+H50+H54+H57+H61+H66+H69+H71+H75+H78+H80+H85+H87+H91+H93++H96+H99+H102+H106+H109+H114+H119)</f>
        <v>76246000</v>
      </c>
      <c r="I123" s="102">
        <f>SUM(I16+I20+I24+I28+I32+I35+I38+I41+I45+I47+I50+I54+I57+I61+I66+I69+I71+I75+I78+I80+I85+I87+I91+I93+I96+I99+I102+I106+I109+I114+I119)</f>
        <v>63200000</v>
      </c>
    </row>
    <row r="124" spans="5:9" ht="12.75">
      <c r="E124" s="15" t="s">
        <v>20</v>
      </c>
      <c r="F124" s="45"/>
      <c r="G124" s="45"/>
      <c r="H124" s="45"/>
      <c r="I124" s="103"/>
    </row>
    <row r="125" spans="5:9" ht="12.75">
      <c r="E125" s="47" t="s">
        <v>33</v>
      </c>
      <c r="F125" s="148">
        <f>SUM(G125:I125)</f>
        <v>13780000</v>
      </c>
      <c r="G125" s="148">
        <f>SUM(G18+G22+G26+G30+G43+G59+G63)</f>
        <v>13780000</v>
      </c>
      <c r="H125" s="48">
        <v>0</v>
      </c>
      <c r="I125" s="104">
        <v>0</v>
      </c>
    </row>
    <row r="126" spans="5:9" ht="13.5" thickBot="1">
      <c r="E126" s="63" t="s">
        <v>14</v>
      </c>
      <c r="F126" s="146">
        <f>SUM(G126+H126+I126)</f>
        <v>150328205.94</v>
      </c>
      <c r="G126" s="146">
        <f>SUM(G17+G21+G25+G29+G32+G35+G38+G42+G45+G47+G50+G54+G58+G62+G66+G69+G72+G75+G78+G80+G85+G87+G91+G93+G96+G99+G102+G106+G109+G114+G119)</f>
        <v>10882205.94</v>
      </c>
      <c r="H126" s="64">
        <f>SUM(H17+H21+H25+H29+H32+H35+H38+H42+H45+H47+H50+H54+H58+H62+H66+H69+H72+H75+H78+H80+H85+H87+H91+H93+H96+H99+H102+H106+H109+H114+H119)</f>
        <v>76246000</v>
      </c>
      <c r="I126" s="105">
        <f>SUM(I17+I21+I25+I29+I32+I35+I38+I42+I45+I47+I50+I54+I58+I62+I66+I69+I72+I75+I78+I80+I85+I87+I91+I93+I96+I99+I102+I106+I109+I114+I119)</f>
        <v>63200000</v>
      </c>
    </row>
    <row r="127" spans="5:9" ht="13.5" thickBot="1">
      <c r="E127" s="63" t="s">
        <v>86</v>
      </c>
      <c r="F127" s="146">
        <f>SUM(F73+H73+I73)</f>
        <v>548993.36</v>
      </c>
      <c r="G127" s="146">
        <f>G73</f>
        <v>548993.36</v>
      </c>
      <c r="H127" s="64">
        <f>H73</f>
        <v>0</v>
      </c>
      <c r="I127" s="105">
        <f>I73</f>
        <v>0</v>
      </c>
    </row>
    <row r="128" spans="5:9" ht="12.75">
      <c r="E128" s="27"/>
      <c r="F128" s="27"/>
      <c r="G128" s="27"/>
      <c r="H128" s="75"/>
      <c r="I128" s="27"/>
    </row>
    <row r="129" ht="12.75">
      <c r="F129" s="22"/>
    </row>
  </sheetData>
  <mergeCells count="2">
    <mergeCell ref="B11:B14"/>
    <mergeCell ref="A11:A14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61" r:id="rId2"/>
  <rowBreaks count="1" manualBreakCount="1">
    <brk id="6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2009-11-27T13:06:34Z</cp:lastPrinted>
  <dcterms:created xsi:type="dcterms:W3CDTF">2004-06-11T08:40:51Z</dcterms:created>
  <dcterms:modified xsi:type="dcterms:W3CDTF">2009-11-27T13:06:40Z</dcterms:modified>
  <cp:category/>
  <cp:version/>
  <cp:contentType/>
  <cp:contentStatus/>
  <cp:revision>1</cp:revision>
</cp:coreProperties>
</file>